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legalandgeneral.sharepoint.com/sites/LGI-B2BIntermediaryTeam/Shared Documents/Job Folders and Files/Campaigns and Projects/2026/Tax Year End/"/>
    </mc:Choice>
  </mc:AlternateContent>
  <xr:revisionPtr revIDLastSave="54" documentId="8_{2294B25C-1E5C-40A2-A7B0-E3D937087870}" xr6:coauthVersionLast="47" xr6:coauthVersionMax="47" xr10:uidLastSave="{3C315753-0963-4FD3-92B1-01B42F9BE8AF}"/>
  <bookViews>
    <workbookView xWindow="28680" yWindow="-120" windowWidth="38640" windowHeight="21120" xr2:uid="{9A988C2B-EC22-42D6-9C32-DE008BA86CDF}"/>
  </bookViews>
  <sheets>
    <sheet name="RLP Calculator" sheetId="1" r:id="rId1"/>
  </sheets>
  <definedNames>
    <definedName name="_xlnm.Print_Area" localSheetId="0">'RLP Calculator'!$A$1:$I$48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4" i="1"/>
  <c r="H37" i="1" s="1"/>
  <c r="H31" i="1"/>
  <c r="D28" i="1"/>
  <c r="D32" i="1" s="1"/>
  <c r="D25" i="1"/>
  <c r="D26" i="1" l="1"/>
  <c r="D27" i="1"/>
  <c r="D37" i="1"/>
  <c r="D39" i="1" s="1"/>
  <c r="D34" i="1"/>
  <c r="D35" i="1"/>
  <c r="F39" i="1" l="1"/>
</calcChain>
</file>

<file path=xl/sharedStrings.xml><?xml version="1.0" encoding="utf-8"?>
<sst xmlns="http://schemas.openxmlformats.org/spreadsheetml/2006/main" count="52" uniqueCount="33">
  <si>
    <t xml:space="preserve">This calculator shows the potential saving your client could make when paying for their life cover through a Relevant Life Plan compared to a typical life policy. </t>
  </si>
  <si>
    <t xml:space="preserve">Enter your client's premium and relevant tax rates and the calculator will give you the tax-adjusted total cost and potential saving. </t>
  </si>
  <si>
    <t>Monthly Premium (£)</t>
  </si>
  <si>
    <t>What proportion of your clients income is taken solely as dividends (as %)</t>
  </si>
  <si>
    <t>%</t>
  </si>
  <si>
    <t>default ZERO</t>
  </si>
  <si>
    <t>Employee's Income Tax Rate</t>
  </si>
  <si>
    <t xml:space="preserve">Employee's National Insurance Rate </t>
  </si>
  <si>
    <t>Employing Company's Corporation Tax Rate</t>
  </si>
  <si>
    <t>Employer's National Insurance Rate</t>
  </si>
  <si>
    <t>Ordinary Life Policy</t>
  </si>
  <si>
    <t>Relevant Life Plan</t>
  </si>
  <si>
    <t>Cost to Employee</t>
  </si>
  <si>
    <t>Monthly Premium</t>
  </si>
  <si>
    <t>N/A</t>
  </si>
  <si>
    <t>Employee National Insurance Contribution</t>
  </si>
  <si>
    <t>Employee Income Tax</t>
  </si>
  <si>
    <t>Gross Earnings Needed</t>
  </si>
  <si>
    <t>Cost to Employer</t>
  </si>
  <si>
    <t>Employer National Insurance Contribution</t>
  </si>
  <si>
    <t>Total Gross Cost</t>
  </si>
  <si>
    <t>Less Corporation Tax</t>
  </si>
  <si>
    <t>Tax Adjusted Total Cost</t>
  </si>
  <si>
    <t>Minimum saving by using a Relevant Life Plan</t>
  </si>
  <si>
    <t>a saving of</t>
  </si>
  <si>
    <r>
      <t>*</t>
    </r>
    <r>
      <rPr>
        <sz val="10"/>
        <rFont val="Roboto"/>
      </rPr>
      <t xml:space="preserve"> Leave this box blank, allowing adviser to put any figure they require</t>
    </r>
  </si>
  <si>
    <r>
      <t>*</t>
    </r>
    <r>
      <rPr>
        <sz val="10"/>
        <rFont val="Roboto"/>
      </rPr>
      <t xml:space="preserve"> Leave this box blank, allowing adviser to put figure they require</t>
    </r>
  </si>
  <si>
    <t>https://www.gov.uk/guidance/rates-and-thresholds-for-employers-2026-to-2027</t>
  </si>
  <si>
    <t>The information assumes that the same rate of income tax; National Insurance applies on to the whole of the premium. It may be affected by individual</t>
  </si>
  <si>
    <t>circumstances.</t>
  </si>
  <si>
    <t>Relevant Life Plan Calculator</t>
  </si>
  <si>
    <t>Based on headline 2026/27 income tax and NI rates (England) referenced from HMRC guidance.</t>
  </si>
  <si>
    <t>This illustration applies the selected rates to the full premium and does not model individual thresholds/allowances.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</si>
</sst>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7" x14ac:knownFonts="1">
    <font>
      <sz val="11"/>
      <color theme="1"/>
      <name val="Arial"/>
      <family val="2"/>
      <scheme val="minor"/>
    </font>
    <font>
      <sz val="12"/>
      <name val="Arial"/>
      <family val="2"/>
    </font>
    <font>
      <b/>
      <sz val="12"/>
      <name val="Nunito Sans Normal"/>
    </font>
    <font>
      <sz val="10"/>
      <name val="Roboto"/>
    </font>
    <font>
      <sz val="12"/>
      <name val="Nunito Sans Normal"/>
    </font>
    <font>
      <b/>
      <sz val="12"/>
      <color rgb="FF004E86"/>
      <name val="Nunito Sans Normal"/>
    </font>
    <font>
      <sz val="12"/>
      <color indexed="10"/>
      <name val="Nunito Sans Normal"/>
    </font>
    <font>
      <sz val="10"/>
      <color indexed="10"/>
      <name val="Roboto"/>
    </font>
    <font>
      <sz val="12"/>
      <name val="Roboto"/>
    </font>
    <font>
      <b/>
      <sz val="12"/>
      <color theme="0"/>
      <name val="Nunito Sans Normal"/>
    </font>
    <font>
      <sz val="12"/>
      <color theme="0"/>
      <name val="Nunito Sans Normal"/>
    </font>
    <font>
      <sz val="12"/>
      <color theme="1"/>
      <name val="Nunito Sans Normal"/>
    </font>
    <font>
      <sz val="11"/>
      <name val="Roboto"/>
    </font>
    <font>
      <b/>
      <sz val="44"/>
      <color theme="6"/>
      <name val="Libre Baskerville"/>
    </font>
    <font>
      <b/>
      <sz val="12"/>
      <color theme="6"/>
      <name val="Nunito Sans Normal"/>
    </font>
    <font>
      <u/>
      <sz val="11"/>
      <color theme="10"/>
      <name val="Arial"/>
      <family val="2"/>
      <scheme val="minor"/>
    </font>
    <font>
      <u/>
      <sz val="12"/>
      <color theme="10"/>
      <name val="Nunito Sans Norm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6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3" borderId="0" xfId="0" applyFill="1"/>
    <xf numFmtId="0" fontId="1" fillId="3" borderId="0" xfId="0" applyFont="1" applyFill="1" applyAlignment="1">
      <alignment wrapText="1"/>
    </xf>
    <xf numFmtId="0" fontId="0" fillId="3" borderId="1" xfId="0" applyFill="1" applyBorder="1"/>
    <xf numFmtId="0" fontId="3" fillId="3" borderId="1" xfId="0" applyFont="1" applyFill="1" applyBorder="1"/>
    <xf numFmtId="0" fontId="3" fillId="0" borderId="0" xfId="0" applyFont="1"/>
    <xf numFmtId="0" fontId="4" fillId="3" borderId="0" xfId="0" applyFont="1" applyFill="1"/>
    <xf numFmtId="0" fontId="4" fillId="3" borderId="0" xfId="0" applyFont="1" applyFill="1" applyAlignment="1">
      <alignment horizontal="left" indent="1"/>
    </xf>
    <xf numFmtId="0" fontId="5" fillId="3" borderId="0" xfId="0" applyFont="1" applyFill="1" applyAlignment="1">
      <alignment horizontal="left" vertical="center"/>
    </xf>
    <xf numFmtId="0" fontId="4" fillId="2" borderId="2" xfId="0" applyFont="1" applyFill="1" applyBorder="1" applyProtection="1">
      <protection locked="0"/>
    </xf>
    <xf numFmtId="0" fontId="6" fillId="3" borderId="0" xfId="0" applyFont="1" applyFill="1"/>
    <xf numFmtId="0" fontId="7" fillId="0" borderId="0" xfId="0" applyFont="1"/>
    <xf numFmtId="0" fontId="5" fillId="3" borderId="0" xfId="0" applyFont="1" applyFill="1" applyAlignment="1">
      <alignment horizontal="left" vertical="center" wrapText="1"/>
    </xf>
    <xf numFmtId="0" fontId="2" fillId="3" borderId="0" xfId="0" applyFont="1" applyFill="1"/>
    <xf numFmtId="164" fontId="4" fillId="3" borderId="0" xfId="0" applyNumberFormat="1" applyFont="1" applyFill="1"/>
    <xf numFmtId="0" fontId="4" fillId="3" borderId="0" xfId="0" applyFont="1" applyFill="1" applyAlignment="1">
      <alignment horizontal="right"/>
    </xf>
    <xf numFmtId="2" fontId="4" fillId="3" borderId="0" xfId="0" applyNumberFormat="1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right"/>
    </xf>
    <xf numFmtId="0" fontId="1" fillId="3" borderId="0" xfId="0" applyFont="1" applyFill="1"/>
    <xf numFmtId="164" fontId="2" fillId="3" borderId="0" xfId="0" applyNumberFormat="1" applyFont="1" applyFill="1"/>
    <xf numFmtId="0" fontId="8" fillId="3" borderId="1" xfId="0" applyFont="1" applyFill="1" applyBorder="1"/>
    <xf numFmtId="0" fontId="8" fillId="0" borderId="0" xfId="0" applyFont="1"/>
    <xf numFmtId="0" fontId="1" fillId="0" borderId="0" xfId="0" applyFont="1"/>
    <xf numFmtId="0" fontId="12" fillId="0" borderId="0" xfId="0" applyFont="1"/>
    <xf numFmtId="0" fontId="0" fillId="4" borderId="0" xfId="0" applyFill="1"/>
    <xf numFmtId="0" fontId="10" fillId="4" borderId="0" xfId="0" applyFont="1" applyFill="1"/>
    <xf numFmtId="0" fontId="3" fillId="4" borderId="1" xfId="0" applyFont="1" applyFill="1" applyBorder="1"/>
    <xf numFmtId="0" fontId="4" fillId="3" borderId="5" xfId="0" applyFont="1" applyFill="1" applyBorder="1"/>
    <xf numFmtId="0" fontId="14" fillId="3" borderId="0" xfId="0" applyFont="1" applyFill="1"/>
    <xf numFmtId="0" fontId="0" fillId="5" borderId="0" xfId="0" applyFill="1"/>
    <xf numFmtId="0" fontId="4" fillId="5" borderId="0" xfId="0" applyFont="1" applyFill="1"/>
    <xf numFmtId="0" fontId="3" fillId="5" borderId="1" xfId="0" applyFont="1" applyFill="1" applyBorder="1"/>
    <xf numFmtId="0" fontId="11" fillId="5" borderId="0" xfId="0" applyFont="1" applyFill="1"/>
    <xf numFmtId="0" fontId="4" fillId="5" borderId="0" xfId="0" applyFont="1" applyFill="1" applyAlignment="1">
      <alignment horizontal="left" vertical="top" wrapText="1"/>
    </xf>
    <xf numFmtId="0" fontId="4" fillId="5" borderId="0" xfId="0" applyFont="1" applyFill="1" applyAlignment="1">
      <alignment horizontal="left"/>
    </xf>
    <xf numFmtId="0" fontId="0" fillId="5" borderId="3" xfId="0" applyFill="1" applyBorder="1"/>
    <xf numFmtId="0" fontId="4" fillId="5" borderId="3" xfId="0" applyFont="1" applyFill="1" applyBorder="1"/>
    <xf numFmtId="0" fontId="3" fillId="5" borderId="4" xfId="0" applyFont="1" applyFill="1" applyBorder="1"/>
    <xf numFmtId="0" fontId="2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 indent="1"/>
    </xf>
    <xf numFmtId="0" fontId="9" fillId="4" borderId="0" xfId="0" applyFont="1" applyFill="1" applyAlignment="1">
      <alignment horizontal="center" vertical="center" wrapText="1"/>
    </xf>
    <xf numFmtId="164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10" fontId="9" fillId="4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4" fillId="5" borderId="0" xfId="0" applyFont="1" applyFill="1" applyAlignment="1">
      <alignment horizontal="left" vertical="top"/>
    </xf>
    <xf numFmtId="0" fontId="16" fillId="5" borderId="0" xfId="1" applyFont="1" applyFill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2540000</xdr:colOff>
      <xdr:row>0</xdr:row>
      <xdr:rowOff>192112</xdr:rowOff>
    </xdr:from>
    <xdr:to>
      <xdr:col>7</xdr:col>
      <xdr:colOff>704851</xdr:colOff>
      <xdr:row>0</xdr:row>
      <xdr:rowOff>1132656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0568209-FE90-ADA9-D7BD-26547F958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6625" y="192112"/>
          <a:ext cx="1346201" cy="94054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_L&amp;G">
      <a:dk1>
        <a:srgbClr val="1D1D1B"/>
      </a:dk1>
      <a:lt1>
        <a:sysClr val="window" lastClr="FFFFFF"/>
      </a:lt1>
      <a:dk2>
        <a:srgbClr val="4D4F4F"/>
      </a:dk2>
      <a:lt2>
        <a:srgbClr val="E8E8E8"/>
      </a:lt2>
      <a:accent1>
        <a:srgbClr val="005DBA"/>
      </a:accent1>
      <a:accent2>
        <a:srgbClr val="AEE1F7"/>
      </a:accent2>
      <a:accent3>
        <a:srgbClr val="001D6E"/>
      </a:accent3>
      <a:accent4>
        <a:srgbClr val="42AEEA"/>
      </a:accent4>
      <a:accent5>
        <a:srgbClr val="00633D"/>
      </a:accent5>
      <a:accent6>
        <a:srgbClr val="CAEEDD"/>
      </a:accent6>
      <a:hlink>
        <a:srgbClr val="005DBA"/>
      </a:hlink>
      <a:folHlink>
        <a:srgbClr val="C86426"/>
      </a:folHlink>
    </a:clrScheme>
    <a:fontScheme name="_L&amp;G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>
            <a:lumMod val="60000"/>
            <a:lumOff val="40000"/>
          </a:schemeClr>
        </a:solidFill>
      </a:spPr>
      <a:bodyPr vertOverflow="clip" horzOverflow="clip" rtlCol="0" anchor="t"/>
      <a:lstStyle>
        <a:defPPr algn="l">
          <a:defRPr sz="12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 algn="l">
          <a:defRPr sz="12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custClrLst>
    <a:custClr name="Signature Blue">
      <a:srgbClr val="005DBA"/>
    </a:custClr>
    <a:custClr name="Signature Green">
      <a:srgbClr val="00633D"/>
    </a:custClr>
    <a:custClr name="Signaure Yellow">
      <a:srgbClr val="FFB600"/>
    </a:custClr>
    <a:custClr name="Signature Red">
      <a:srgbClr val="C50B30"/>
    </a:custClr>
    <a:custClr name="Off Black">
      <a:srgbClr val="1D1D1B"/>
    </a:custClr>
    <a:custClr name="Off White">
      <a:srgbClr val="F4F4F4"/>
    </a:custClr>
    <a:custClr name="-">
      <a:srgbClr val="EBEBEB"/>
    </a:custClr>
    <a:custClr name="-">
      <a:srgbClr val="EBEBEB"/>
    </a:custClr>
    <a:custClr name="-">
      <a:srgbClr val="EBEBEB"/>
    </a:custClr>
    <a:custClr name="-">
      <a:srgbClr val="EBEBEB"/>
    </a:custClr>
    <a:custClr name="Light Blue">
      <a:srgbClr val="AEE1F7"/>
    </a:custClr>
    <a:custClr name="Light Green">
      <a:srgbClr val="CAEEDD"/>
    </a:custClr>
    <a:custClr name="Light Yellow">
      <a:srgbClr val="FFF9C7"/>
    </a:custClr>
    <a:custClr name="Light Red">
      <a:srgbClr val="FFC2BD"/>
    </a:custClr>
    <a:custClr name="Light Grey">
      <a:srgbClr val="D3D3D3"/>
    </a:custClr>
    <a:custClr name="Warm Grey">
      <a:srgbClr val="A6A7A7"/>
    </a:custClr>
    <a:custClr name="-">
      <a:srgbClr val="EBEBEB"/>
    </a:custClr>
    <a:custClr name="-">
      <a:srgbClr val="EBEBEB"/>
    </a:custClr>
    <a:custClr name="-">
      <a:srgbClr val="EBEBEB"/>
    </a:custClr>
    <a:custClr name="-">
      <a:srgbClr val="EBEBEB"/>
    </a:custClr>
    <a:custClr name="Regal Blue">
      <a:srgbClr val="001D6E"/>
    </a:custClr>
    <a:custClr name="Regal Green">
      <a:srgbClr val="01312E"/>
    </a:custClr>
    <a:custClr name="Regal Yellow">
      <a:srgbClr val="C86426"/>
    </a:custClr>
    <a:custClr name="Regal Red">
      <a:srgbClr val="940824"/>
    </a:custClr>
    <a:custClr name="Dark Grey">
      <a:srgbClr val="4D4F4F"/>
    </a:custClr>
    <a:custClr name="-">
      <a:srgbClr val="EBEBEB"/>
    </a:custClr>
    <a:custClr name="-">
      <a:srgbClr val="EBEBEB"/>
    </a:custClr>
    <a:custClr name="-">
      <a:srgbClr val="EBEBEB"/>
    </a:custClr>
    <a:custClr name="-">
      <a:srgbClr val="EBEBEB"/>
    </a:custClr>
    <a:custClr name="-">
      <a:srgbClr val="EBEBEB"/>
    </a:custClr>
    <a:custClr name="Accent Blue">
      <a:srgbClr val="42AEEA"/>
    </a:custClr>
    <a:custClr name="Accent Green">
      <a:srgbClr val="43AF6E"/>
    </a:custClr>
    <a:custClr name="Accent Yellow">
      <a:srgbClr val="FFE969"/>
    </a:custClr>
    <a:custClr name="Accent Red">
      <a:srgbClr val="FF3E51"/>
    </a:custClr>
    <a:custClr name="Taupe Grey">
      <a:srgbClr val="7A7B7B"/>
    </a:custClr>
    <a:custClr name="-">
      <a:srgbClr val="EBEBEB"/>
    </a:custClr>
    <a:custClr name="-">
      <a:srgbClr val="EBEBEB"/>
    </a:custClr>
    <a:custClr name="-">
      <a:srgbClr val="EBEBEB"/>
    </a:custClr>
    <a:custClr name="-">
      <a:srgbClr val="EBEBEB"/>
    </a:custClr>
    <a:custClr name="-">
      <a:srgbClr val="EBEBEB"/>
    </a:custClr>
  </a:custClrLst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uk/guidance/rates-and-thresholds-for-employers-2026-to-2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209B2-089B-4942-A6DE-F41BF1FAC4FE}">
  <sheetPr>
    <pageSetUpPr fitToPage="1"/>
  </sheetPr>
  <dimension ref="A1:L52"/>
  <sheetViews>
    <sheetView showGridLines="0" showRowColHeaders="0" tabSelected="1" workbookViewId="0">
      <selection activeCell="E17" sqref="E17"/>
    </sheetView>
  </sheetViews>
  <sheetFormatPr defaultColWidth="0" defaultRowHeight="14" zeroHeight="1" x14ac:dyDescent="0.3"/>
  <cols>
    <col min="1" max="1" width="2.33203125" customWidth="1"/>
    <col min="2" max="2" width="46.33203125" customWidth="1"/>
    <col min="3" max="3" width="5.08203125" customWidth="1"/>
    <col min="4" max="4" width="12.4140625" customWidth="1"/>
    <col min="5" max="5" width="17.58203125" customWidth="1"/>
    <col min="6" max="6" width="11.75" customWidth="1"/>
    <col min="7" max="7" width="41.75" customWidth="1"/>
    <col min="8" max="8" width="10.5" customWidth="1"/>
    <col min="9" max="9" width="2.33203125" customWidth="1"/>
    <col min="13" max="16384" width="8" hidden="1"/>
  </cols>
  <sheetData>
    <row r="1" spans="1:12" ht="100" customHeight="1" x14ac:dyDescent="1.25">
      <c r="A1" s="1"/>
      <c r="B1" s="48" t="s">
        <v>30</v>
      </c>
      <c r="C1" s="48"/>
      <c r="D1" s="48"/>
      <c r="E1" s="48"/>
      <c r="F1" s="48"/>
      <c r="G1" s="48"/>
      <c r="H1" s="48"/>
      <c r="I1" s="2"/>
    </row>
    <row r="2" spans="1:12" ht="15.5" x14ac:dyDescent="0.35">
      <c r="A2" s="3"/>
      <c r="B2" s="4"/>
      <c r="C2" s="4"/>
      <c r="D2" s="4"/>
      <c r="E2" s="4"/>
      <c r="F2" s="4"/>
      <c r="G2" s="4"/>
      <c r="H2" s="4"/>
      <c r="I2" s="5"/>
    </row>
    <row r="3" spans="1:12" ht="20" customHeight="1" x14ac:dyDescent="0.3">
      <c r="A3" s="3"/>
      <c r="B3" s="41" t="s">
        <v>0</v>
      </c>
      <c r="C3" s="41"/>
      <c r="D3" s="41"/>
      <c r="E3" s="41"/>
      <c r="F3" s="41"/>
      <c r="G3" s="41"/>
      <c r="H3" s="41"/>
      <c r="I3" s="6"/>
      <c r="J3" s="7"/>
      <c r="K3" s="7"/>
      <c r="L3" s="7"/>
    </row>
    <row r="4" spans="1:12" ht="20" customHeight="1" x14ac:dyDescent="0.3">
      <c r="A4" s="3"/>
      <c r="B4" s="41"/>
      <c r="C4" s="41"/>
      <c r="D4" s="41"/>
      <c r="E4" s="41"/>
      <c r="F4" s="41"/>
      <c r="G4" s="41"/>
      <c r="H4" s="41"/>
      <c r="I4" s="6"/>
      <c r="J4" s="7"/>
      <c r="K4" s="7"/>
      <c r="L4" s="7"/>
    </row>
    <row r="5" spans="1:12" ht="18.5" x14ac:dyDescent="0.55000000000000004">
      <c r="A5" s="3"/>
      <c r="B5" s="8"/>
      <c r="C5" s="8"/>
      <c r="D5" s="8"/>
      <c r="E5" s="8"/>
      <c r="F5" s="8"/>
      <c r="G5" s="8"/>
      <c r="H5" s="8"/>
      <c r="I5" s="6"/>
      <c r="J5" s="7"/>
      <c r="K5" s="7"/>
      <c r="L5" s="7"/>
    </row>
    <row r="6" spans="1:12" ht="18.5" x14ac:dyDescent="0.3">
      <c r="A6" s="3"/>
      <c r="B6" s="42" t="s">
        <v>1</v>
      </c>
      <c r="C6" s="42"/>
      <c r="D6" s="42"/>
      <c r="E6" s="42"/>
      <c r="F6" s="42"/>
      <c r="G6" s="42"/>
      <c r="H6" s="42"/>
      <c r="I6" s="6"/>
      <c r="J6" s="7"/>
      <c r="K6" s="7"/>
      <c r="L6" s="7"/>
    </row>
    <row r="7" spans="1:12" ht="18.5" x14ac:dyDescent="0.55000000000000004">
      <c r="A7" s="3"/>
      <c r="B7" s="30"/>
      <c r="C7" s="30"/>
      <c r="D7" s="30"/>
      <c r="E7" s="30"/>
      <c r="F7" s="30"/>
      <c r="G7" s="30"/>
      <c r="H7" s="30"/>
      <c r="I7" s="6"/>
      <c r="J7" s="7"/>
      <c r="K7" s="7"/>
      <c r="L7" s="7"/>
    </row>
    <row r="8" spans="1:12" ht="18.5" x14ac:dyDescent="0.55000000000000004">
      <c r="A8" s="3"/>
      <c r="B8" s="8"/>
      <c r="C8" s="8"/>
      <c r="D8" s="8"/>
      <c r="E8" s="8"/>
      <c r="F8" s="8"/>
      <c r="G8" s="8"/>
      <c r="H8" s="8"/>
      <c r="I8" s="6"/>
      <c r="J8" s="7"/>
      <c r="K8" s="7"/>
      <c r="L8" s="7"/>
    </row>
    <row r="9" spans="1:12" ht="18.5" x14ac:dyDescent="0.55000000000000004">
      <c r="A9" s="3"/>
      <c r="B9" s="9" t="s">
        <v>2</v>
      </c>
      <c r="C9" s="10"/>
      <c r="D9" s="11">
        <v>100</v>
      </c>
      <c r="E9" s="12"/>
      <c r="F9" s="12"/>
      <c r="G9" s="8"/>
      <c r="H9" s="8"/>
      <c r="I9" s="6"/>
      <c r="J9" s="13" t="s">
        <v>25</v>
      </c>
      <c r="K9" s="7"/>
      <c r="L9" s="7"/>
    </row>
    <row r="10" spans="1:12" ht="18.5" x14ac:dyDescent="0.55000000000000004">
      <c r="A10" s="3"/>
      <c r="B10" s="9"/>
      <c r="C10" s="8"/>
      <c r="D10" s="8"/>
      <c r="E10" s="8"/>
      <c r="F10" s="8"/>
      <c r="G10" s="8"/>
      <c r="H10" s="8"/>
      <c r="I10" s="6"/>
      <c r="J10" s="7"/>
      <c r="K10" s="7"/>
      <c r="L10" s="7"/>
    </row>
    <row r="11" spans="1:12" ht="18.5" x14ac:dyDescent="0.55000000000000004">
      <c r="A11" s="3"/>
      <c r="B11" s="43" t="s">
        <v>3</v>
      </c>
      <c r="C11" s="14"/>
      <c r="D11" s="11">
        <v>0</v>
      </c>
      <c r="E11" s="8" t="s">
        <v>4</v>
      </c>
      <c r="F11" s="8"/>
      <c r="G11" s="8"/>
      <c r="H11" s="8"/>
      <c r="I11" s="6"/>
      <c r="J11" s="7" t="s">
        <v>5</v>
      </c>
      <c r="K11" s="7"/>
      <c r="L11" s="7"/>
    </row>
    <row r="12" spans="1:12" ht="18.5" x14ac:dyDescent="0.55000000000000004">
      <c r="A12" s="3"/>
      <c r="B12" s="43"/>
      <c r="C12" s="14"/>
      <c r="D12" s="8"/>
      <c r="E12" s="8"/>
      <c r="F12" s="8"/>
      <c r="G12" s="8"/>
      <c r="H12" s="8"/>
      <c r="I12" s="6"/>
      <c r="J12" s="7"/>
      <c r="K12" s="7"/>
      <c r="L12" s="7"/>
    </row>
    <row r="13" spans="1:12" ht="18.5" x14ac:dyDescent="0.55000000000000004">
      <c r="A13" s="3"/>
      <c r="B13" s="9"/>
      <c r="C13" s="8"/>
      <c r="D13" s="8"/>
      <c r="E13" s="8"/>
      <c r="F13" s="8"/>
      <c r="G13" s="8"/>
      <c r="H13" s="8"/>
      <c r="I13" s="6"/>
      <c r="J13" s="7"/>
      <c r="K13" s="7"/>
      <c r="L13" s="7"/>
    </row>
    <row r="14" spans="1:12" ht="18.5" x14ac:dyDescent="0.55000000000000004">
      <c r="A14" s="3"/>
      <c r="B14" s="9" t="s">
        <v>6</v>
      </c>
      <c r="C14" s="10"/>
      <c r="D14" s="11">
        <v>40</v>
      </c>
      <c r="E14" s="8" t="s">
        <v>4</v>
      </c>
      <c r="F14" s="12"/>
      <c r="G14" s="8"/>
      <c r="H14" s="8"/>
      <c r="I14" s="6"/>
      <c r="J14" s="13"/>
      <c r="K14" s="7"/>
      <c r="L14" s="7"/>
    </row>
    <row r="15" spans="1:12" ht="18.5" x14ac:dyDescent="0.55000000000000004">
      <c r="A15" s="3"/>
      <c r="B15" s="9" t="s">
        <v>7</v>
      </c>
      <c r="C15" s="10"/>
      <c r="D15" s="11">
        <v>8</v>
      </c>
      <c r="E15" s="8" t="s">
        <v>4</v>
      </c>
      <c r="F15" s="12"/>
      <c r="G15" s="8"/>
      <c r="H15" s="8"/>
      <c r="I15" s="6"/>
      <c r="J15" s="13"/>
      <c r="K15" s="7"/>
      <c r="L15" s="7"/>
    </row>
    <row r="16" spans="1:12" ht="18.5" x14ac:dyDescent="0.55000000000000004">
      <c r="A16" s="3"/>
      <c r="B16" s="9"/>
      <c r="C16" s="8"/>
      <c r="D16" s="8"/>
      <c r="E16" s="8"/>
      <c r="F16" s="8"/>
      <c r="G16" s="8"/>
      <c r="H16" s="8"/>
      <c r="I16" s="6"/>
      <c r="J16" s="7"/>
      <c r="K16" s="7"/>
      <c r="L16" s="7"/>
    </row>
    <row r="17" spans="1:12" ht="18.5" x14ac:dyDescent="0.55000000000000004">
      <c r="A17" s="3"/>
      <c r="B17" s="9" t="s">
        <v>8</v>
      </c>
      <c r="C17" s="10"/>
      <c r="D17" s="11">
        <v>19</v>
      </c>
      <c r="E17" s="8" t="s">
        <v>4</v>
      </c>
      <c r="F17" s="12"/>
      <c r="G17" s="8"/>
      <c r="H17" s="8"/>
      <c r="I17" s="6"/>
      <c r="J17" s="13" t="s">
        <v>26</v>
      </c>
      <c r="K17" s="7"/>
      <c r="L17" s="7"/>
    </row>
    <row r="18" spans="1:12" ht="18.5" x14ac:dyDescent="0.55000000000000004">
      <c r="A18" s="3"/>
      <c r="B18" s="9" t="s">
        <v>9</v>
      </c>
      <c r="C18" s="10"/>
      <c r="D18" s="11">
        <v>15</v>
      </c>
      <c r="E18" s="8" t="s">
        <v>4</v>
      </c>
      <c r="F18" s="12"/>
      <c r="G18" s="8"/>
      <c r="H18" s="8"/>
      <c r="I18" s="6"/>
      <c r="J18" s="13"/>
      <c r="K18" s="7"/>
      <c r="L18" s="7"/>
    </row>
    <row r="19" spans="1:12" ht="18.5" x14ac:dyDescent="0.55000000000000004">
      <c r="A19" s="3"/>
      <c r="B19" s="8"/>
      <c r="C19" s="8"/>
      <c r="D19" s="8"/>
      <c r="E19" s="8"/>
      <c r="F19" s="8"/>
      <c r="G19" s="8"/>
      <c r="H19" s="8"/>
      <c r="I19" s="6"/>
      <c r="J19" s="7"/>
      <c r="K19" s="7"/>
      <c r="L19" s="7"/>
    </row>
    <row r="20" spans="1:12" ht="18.5" x14ac:dyDescent="0.55000000000000004">
      <c r="A20" s="3"/>
      <c r="B20" s="30"/>
      <c r="C20" s="30"/>
      <c r="D20" s="30"/>
      <c r="E20" s="30"/>
      <c r="F20" s="30"/>
      <c r="G20" s="30"/>
      <c r="H20" s="30"/>
      <c r="I20" s="6"/>
      <c r="J20" s="7"/>
      <c r="K20" s="7"/>
      <c r="L20" s="7"/>
    </row>
    <row r="21" spans="1:12" ht="18.5" x14ac:dyDescent="0.55000000000000004">
      <c r="A21" s="3"/>
      <c r="B21" s="8"/>
      <c r="C21" s="8"/>
      <c r="D21" s="8"/>
      <c r="E21" s="8"/>
      <c r="F21" s="8"/>
      <c r="G21" s="8"/>
      <c r="H21" s="8"/>
      <c r="I21" s="6"/>
      <c r="J21" s="7"/>
      <c r="K21" s="7"/>
      <c r="L21" s="7"/>
    </row>
    <row r="22" spans="1:12" ht="18.5" x14ac:dyDescent="0.55000000000000004">
      <c r="A22" s="3"/>
      <c r="B22" s="31" t="s">
        <v>10</v>
      </c>
      <c r="C22" s="15"/>
      <c r="D22" s="8"/>
      <c r="E22" s="8"/>
      <c r="F22" s="8"/>
      <c r="G22" s="31" t="s">
        <v>11</v>
      </c>
      <c r="H22" s="8"/>
      <c r="I22" s="6"/>
      <c r="J22" s="7"/>
      <c r="K22" s="7"/>
      <c r="L22" s="7"/>
    </row>
    <row r="23" spans="1:12" ht="18.5" x14ac:dyDescent="0.55000000000000004">
      <c r="A23" s="3"/>
      <c r="B23" s="8"/>
      <c r="C23" s="8"/>
      <c r="D23" s="8"/>
      <c r="E23" s="8"/>
      <c r="F23" s="8"/>
      <c r="G23" s="8"/>
      <c r="H23" s="8"/>
      <c r="I23" s="6"/>
      <c r="J23" s="7"/>
      <c r="K23" s="7"/>
      <c r="L23" s="7"/>
    </row>
    <row r="24" spans="1:12" ht="18.5" x14ac:dyDescent="0.55000000000000004">
      <c r="A24" s="3"/>
      <c r="B24" s="15" t="s">
        <v>12</v>
      </c>
      <c r="C24" s="15"/>
      <c r="D24" s="8"/>
      <c r="E24" s="8"/>
      <c r="F24" s="8"/>
      <c r="G24" s="15" t="s">
        <v>12</v>
      </c>
      <c r="H24" s="8"/>
      <c r="I24" s="6"/>
      <c r="J24" s="7"/>
      <c r="K24" s="7"/>
      <c r="L24" s="7"/>
    </row>
    <row r="25" spans="1:12" ht="18.5" x14ac:dyDescent="0.55000000000000004">
      <c r="A25" s="3"/>
      <c r="B25" s="9" t="s">
        <v>13</v>
      </c>
      <c r="C25" s="8"/>
      <c r="D25" s="16">
        <f>SUM(D9)</f>
        <v>100</v>
      </c>
      <c r="E25" s="8"/>
      <c r="F25" s="8"/>
      <c r="G25" s="9" t="s">
        <v>13</v>
      </c>
      <c r="H25" s="17" t="s">
        <v>14</v>
      </c>
      <c r="I25" s="6"/>
      <c r="J25" s="7"/>
      <c r="K25" s="7"/>
      <c r="L25" s="7"/>
    </row>
    <row r="26" spans="1:12" ht="18.5" x14ac:dyDescent="0.55000000000000004">
      <c r="A26" s="3"/>
      <c r="B26" s="9" t="s">
        <v>15</v>
      </c>
      <c r="C26" s="8"/>
      <c r="D26" s="16">
        <f>SUM((D28-ROUNDDOWN(SUM((D9*(D11)/100)/(1-((D14/100)+(D15/100)))),2))*(D15/100))</f>
        <v>15.384000000000002</v>
      </c>
      <c r="E26" s="18"/>
      <c r="F26" s="18"/>
      <c r="G26" s="9" t="s">
        <v>15</v>
      </c>
      <c r="H26" s="17" t="s">
        <v>14</v>
      </c>
      <c r="I26" s="6"/>
      <c r="J26" s="7"/>
      <c r="K26" s="7"/>
      <c r="L26" s="7"/>
    </row>
    <row r="27" spans="1:12" ht="18.5" x14ac:dyDescent="0.55000000000000004">
      <c r="A27" s="3"/>
      <c r="B27" s="9" t="s">
        <v>16</v>
      </c>
      <c r="C27" s="8"/>
      <c r="D27" s="16">
        <f>SUM(D28*(D14/100))</f>
        <v>76.920000000000016</v>
      </c>
      <c r="E27" s="18"/>
      <c r="F27" s="18"/>
      <c r="G27" s="9" t="s">
        <v>16</v>
      </c>
      <c r="H27" s="17" t="s">
        <v>14</v>
      </c>
      <c r="I27" s="6"/>
      <c r="J27" s="7"/>
      <c r="K27" s="7"/>
      <c r="L27" s="7"/>
    </row>
    <row r="28" spans="1:12" ht="18.5" x14ac:dyDescent="0.55000000000000004">
      <c r="A28" s="3"/>
      <c r="B28" s="9" t="s">
        <v>17</v>
      </c>
      <c r="C28" s="8"/>
      <c r="D28" s="16">
        <f>ROUNDDOWN(SUM((D9*(100-D11)/100)/(1-((D14/100)+(D15/100)))),2)+ROUNDDOWN(SUM((D9*(D11)/100)/(1-((D14/100)+(D15/100)))),2)</f>
        <v>192.3</v>
      </c>
      <c r="E28" s="8"/>
      <c r="F28" s="8"/>
      <c r="G28" s="8"/>
      <c r="H28" s="8"/>
      <c r="I28" s="6"/>
      <c r="J28" s="7"/>
      <c r="K28" s="7"/>
      <c r="L28" s="7"/>
    </row>
    <row r="29" spans="1:12" ht="18.5" x14ac:dyDescent="0.55000000000000004">
      <c r="A29" s="3"/>
      <c r="B29" s="8"/>
      <c r="C29" s="8"/>
      <c r="D29" s="8"/>
      <c r="E29" s="8"/>
      <c r="F29" s="8"/>
      <c r="G29" s="8"/>
      <c r="H29" s="8"/>
      <c r="I29" s="6"/>
      <c r="J29" s="7"/>
      <c r="K29" s="7"/>
      <c r="L29" s="7"/>
    </row>
    <row r="30" spans="1:12" ht="18.5" x14ac:dyDescent="0.55000000000000004">
      <c r="A30" s="3"/>
      <c r="B30" s="15" t="s">
        <v>18</v>
      </c>
      <c r="C30" s="15"/>
      <c r="D30" s="8"/>
      <c r="E30" s="8"/>
      <c r="F30" s="8"/>
      <c r="G30" s="15" t="s">
        <v>18</v>
      </c>
      <c r="H30" s="8"/>
      <c r="I30" s="6"/>
      <c r="J30" s="7"/>
      <c r="K30" s="7"/>
      <c r="L30" s="7"/>
    </row>
    <row r="31" spans="1:12" ht="18.5" x14ac:dyDescent="0.55000000000000004">
      <c r="A31" s="3"/>
      <c r="B31" s="9" t="s">
        <v>13</v>
      </c>
      <c r="C31" s="8"/>
      <c r="D31" s="17" t="s">
        <v>14</v>
      </c>
      <c r="E31" s="8"/>
      <c r="F31" s="8"/>
      <c r="G31" s="9" t="s">
        <v>13</v>
      </c>
      <c r="H31" s="16">
        <f>SUM(D9)</f>
        <v>100</v>
      </c>
      <c r="I31" s="6"/>
      <c r="J31" s="7"/>
      <c r="K31" s="7"/>
      <c r="L31" s="7"/>
    </row>
    <row r="32" spans="1:12" ht="18.5" x14ac:dyDescent="0.55000000000000004">
      <c r="A32" s="3"/>
      <c r="B32" s="9" t="s">
        <v>19</v>
      </c>
      <c r="C32" s="8"/>
      <c r="D32" s="16">
        <f>SUM((D28-ROUNDDOWN(SUM((D9*(D11)/100)/(1-((D14/100)+(D15/100)))),2))*(D18/100))</f>
        <v>28.844999999999999</v>
      </c>
      <c r="E32" s="16"/>
      <c r="F32" s="8"/>
      <c r="G32" s="9" t="s">
        <v>19</v>
      </c>
      <c r="H32" s="17" t="s">
        <v>14</v>
      </c>
      <c r="I32" s="6"/>
      <c r="J32" s="7"/>
      <c r="K32" s="7"/>
      <c r="L32" s="7"/>
    </row>
    <row r="33" spans="1:12" ht="18.5" x14ac:dyDescent="0.55000000000000004">
      <c r="A33" s="3"/>
      <c r="B33" s="8"/>
      <c r="C33" s="8"/>
      <c r="D33" s="16"/>
      <c r="E33" s="8"/>
      <c r="F33" s="8"/>
      <c r="G33" s="8"/>
      <c r="H33" s="17"/>
      <c r="I33" s="6"/>
      <c r="J33" s="7"/>
      <c r="K33" s="7"/>
      <c r="L33" s="7"/>
    </row>
    <row r="34" spans="1:12" ht="18.5" x14ac:dyDescent="0.55000000000000004">
      <c r="A34" s="3"/>
      <c r="B34" s="19" t="s">
        <v>20</v>
      </c>
      <c r="C34" s="20"/>
      <c r="D34" s="16">
        <f>SUM(D28+D32)</f>
        <v>221.14500000000001</v>
      </c>
      <c r="E34" s="16"/>
      <c r="F34" s="16"/>
      <c r="G34" s="19" t="s">
        <v>20</v>
      </c>
      <c r="H34" s="16">
        <f>SUM(D9)</f>
        <v>100</v>
      </c>
      <c r="I34" s="6"/>
      <c r="J34" s="7"/>
      <c r="K34" s="7"/>
      <c r="L34" s="7"/>
    </row>
    <row r="35" spans="1:12" ht="18.5" x14ac:dyDescent="0.55000000000000004">
      <c r="A35" s="3"/>
      <c r="B35" s="9" t="s">
        <v>21</v>
      </c>
      <c r="C35" s="17"/>
      <c r="D35" s="16">
        <f>SUM((D28+D32)*(D17/100))</f>
        <v>42.01755</v>
      </c>
      <c r="E35" s="16"/>
      <c r="F35" s="8"/>
      <c r="G35" s="9" t="s">
        <v>21</v>
      </c>
      <c r="H35" s="16">
        <f>(D9*(D17/100))</f>
        <v>19</v>
      </c>
      <c r="I35" s="6"/>
      <c r="J35" s="7"/>
      <c r="K35" s="7"/>
      <c r="L35" s="7"/>
    </row>
    <row r="36" spans="1:12" ht="18.5" x14ac:dyDescent="0.55000000000000004">
      <c r="A36" s="3"/>
      <c r="B36" s="8"/>
      <c r="C36" s="8"/>
      <c r="D36" s="16"/>
      <c r="E36" s="8"/>
      <c r="F36" s="8"/>
      <c r="G36" s="8"/>
      <c r="H36" s="16"/>
      <c r="I36" s="6"/>
      <c r="J36" s="7"/>
      <c r="K36" s="7"/>
      <c r="L36" s="7"/>
    </row>
    <row r="37" spans="1:12" s="25" customFormat="1" ht="18.5" x14ac:dyDescent="0.55000000000000004">
      <c r="A37" s="21"/>
      <c r="B37" s="15" t="s">
        <v>22</v>
      </c>
      <c r="C37" s="15"/>
      <c r="D37" s="22">
        <f>SUM((D28+D32)*(1-(D17/100)))</f>
        <v>179.12745000000001</v>
      </c>
      <c r="E37" s="22"/>
      <c r="F37" s="8"/>
      <c r="G37" s="15" t="s">
        <v>22</v>
      </c>
      <c r="H37" s="22">
        <f>SUM(H34-H35)</f>
        <v>81</v>
      </c>
      <c r="I37" s="23"/>
      <c r="J37" s="24"/>
      <c r="K37" s="24"/>
      <c r="L37" s="24"/>
    </row>
    <row r="38" spans="1:12" ht="18.5" x14ac:dyDescent="0.55000000000000004">
      <c r="A38" s="3"/>
      <c r="B38" s="8"/>
      <c r="C38" s="8"/>
      <c r="D38" s="8"/>
      <c r="E38" s="8"/>
      <c r="F38" s="8"/>
      <c r="G38" s="8"/>
      <c r="H38" s="8"/>
      <c r="I38" s="6"/>
      <c r="J38" s="7"/>
      <c r="K38" s="7"/>
      <c r="L38" s="7"/>
    </row>
    <row r="39" spans="1:12" ht="18.5" x14ac:dyDescent="0.55000000000000004">
      <c r="A39" s="27"/>
      <c r="B39" s="44" t="s">
        <v>23</v>
      </c>
      <c r="C39" s="44"/>
      <c r="D39" s="45">
        <f>SUM(D37-H37)</f>
        <v>98.12745000000001</v>
      </c>
      <c r="E39" s="46" t="s">
        <v>24</v>
      </c>
      <c r="F39" s="47">
        <f>SUM(1-(H37/D37))</f>
        <v>0.54780799927649282</v>
      </c>
      <c r="G39" s="28"/>
      <c r="H39" s="28"/>
      <c r="I39" s="29"/>
      <c r="J39" s="7"/>
      <c r="K39" s="7"/>
      <c r="L39" s="7"/>
    </row>
    <row r="40" spans="1:12" ht="18.5" x14ac:dyDescent="0.55000000000000004">
      <c r="A40" s="27"/>
      <c r="B40" s="44"/>
      <c r="C40" s="44"/>
      <c r="D40" s="45"/>
      <c r="E40" s="46"/>
      <c r="F40" s="47"/>
      <c r="G40" s="28"/>
      <c r="H40" s="28"/>
      <c r="I40" s="29"/>
      <c r="J40" s="7"/>
      <c r="K40" s="7"/>
      <c r="L40" s="7"/>
    </row>
    <row r="41" spans="1:12" ht="10" customHeight="1" x14ac:dyDescent="0.55000000000000004">
      <c r="A41" s="32"/>
      <c r="B41" s="33"/>
      <c r="C41" s="33"/>
      <c r="D41" s="33"/>
      <c r="E41" s="33"/>
      <c r="F41" s="33"/>
      <c r="G41" s="33"/>
      <c r="H41" s="33"/>
      <c r="I41" s="34"/>
      <c r="J41" s="7"/>
      <c r="K41" s="7"/>
      <c r="L41" s="7"/>
    </row>
    <row r="42" spans="1:12" ht="18.5" x14ac:dyDescent="0.55000000000000004">
      <c r="A42" s="32"/>
      <c r="B42" s="33" t="s">
        <v>31</v>
      </c>
      <c r="C42" s="35"/>
      <c r="D42" s="35"/>
      <c r="E42" s="35"/>
      <c r="F42" s="35"/>
      <c r="G42" s="33"/>
      <c r="H42" s="33"/>
      <c r="I42" s="34"/>
      <c r="J42" s="7"/>
      <c r="K42" s="7"/>
      <c r="L42" s="7"/>
    </row>
    <row r="43" spans="1:12" ht="18.5" x14ac:dyDescent="0.55000000000000004">
      <c r="A43" s="32"/>
      <c r="B43" s="50" t="s">
        <v>27</v>
      </c>
      <c r="C43" s="35"/>
      <c r="D43" s="35"/>
      <c r="E43" s="35"/>
      <c r="F43" s="35"/>
      <c r="G43" s="33"/>
      <c r="H43" s="33"/>
      <c r="I43" s="34"/>
      <c r="J43" s="7"/>
      <c r="K43" s="7"/>
      <c r="L43" s="7"/>
    </row>
    <row r="44" spans="1:12" ht="18.5" x14ac:dyDescent="0.55000000000000004">
      <c r="A44" s="32"/>
      <c r="B44" s="33" t="s">
        <v>32</v>
      </c>
      <c r="C44" s="35"/>
      <c r="D44" s="35"/>
      <c r="E44" s="35"/>
      <c r="F44" s="35"/>
      <c r="G44" s="33"/>
      <c r="H44" s="33"/>
      <c r="I44" s="34"/>
      <c r="J44" s="7"/>
      <c r="K44" s="7"/>
      <c r="L44" s="7"/>
    </row>
    <row r="45" spans="1:12" ht="10" customHeight="1" x14ac:dyDescent="0.55000000000000004">
      <c r="A45" s="32"/>
      <c r="B45" s="49"/>
      <c r="C45" s="49"/>
      <c r="D45" s="49"/>
      <c r="E45" s="49"/>
      <c r="F45" s="49"/>
      <c r="G45" s="49"/>
      <c r="H45" s="33"/>
      <c r="I45" s="34"/>
      <c r="J45" s="7"/>
      <c r="K45" s="7"/>
      <c r="L45" s="7"/>
    </row>
    <row r="46" spans="1:12" ht="18.5" x14ac:dyDescent="0.55000000000000004">
      <c r="A46" s="32"/>
      <c r="B46" s="37" t="s">
        <v>28</v>
      </c>
      <c r="C46" s="36"/>
      <c r="D46" s="36"/>
      <c r="E46" s="36"/>
      <c r="F46" s="36"/>
      <c r="G46" s="36"/>
      <c r="H46" s="33"/>
      <c r="I46" s="34"/>
      <c r="J46" s="7"/>
      <c r="K46" s="7"/>
      <c r="L46" s="7"/>
    </row>
    <row r="47" spans="1:12" ht="18.5" x14ac:dyDescent="0.55000000000000004">
      <c r="A47" s="32"/>
      <c r="B47" s="37" t="s">
        <v>29</v>
      </c>
      <c r="C47" s="37"/>
      <c r="D47" s="33"/>
      <c r="E47" s="33"/>
      <c r="F47" s="33"/>
      <c r="G47" s="33"/>
      <c r="H47" s="33"/>
      <c r="I47" s="34"/>
      <c r="J47" s="7"/>
      <c r="K47" s="7"/>
      <c r="L47" s="7"/>
    </row>
    <row r="48" spans="1:12" ht="10" customHeight="1" x14ac:dyDescent="0.55000000000000004">
      <c r="A48" s="38"/>
      <c r="B48" s="39"/>
      <c r="C48" s="39"/>
      <c r="D48" s="39"/>
      <c r="E48" s="39"/>
      <c r="F48" s="39"/>
      <c r="G48" s="39"/>
      <c r="H48" s="39"/>
      <c r="I48" s="40"/>
      <c r="J48" s="7"/>
      <c r="K48" s="7"/>
      <c r="L48" s="7"/>
    </row>
    <row r="50" spans="2:7" ht="14.5" hidden="1" x14ac:dyDescent="0.35">
      <c r="B50" s="26">
        <v>20</v>
      </c>
      <c r="C50" s="26"/>
      <c r="D50" s="26">
        <v>0</v>
      </c>
      <c r="E50" s="26">
        <v>0</v>
      </c>
      <c r="F50" s="26"/>
      <c r="G50" s="26"/>
    </row>
    <row r="51" spans="2:7" ht="14.5" hidden="1" x14ac:dyDescent="0.35">
      <c r="B51" s="26">
        <v>40</v>
      </c>
      <c r="C51" s="26"/>
      <c r="D51" s="26">
        <v>2</v>
      </c>
      <c r="E51" s="26">
        <v>15</v>
      </c>
      <c r="F51" s="26"/>
      <c r="G51" s="26"/>
    </row>
    <row r="52" spans="2:7" ht="14.5" hidden="1" x14ac:dyDescent="0.35">
      <c r="B52" s="26">
        <v>45</v>
      </c>
      <c r="C52" s="26"/>
      <c r="D52" s="26">
        <v>8</v>
      </c>
      <c r="E52" s="26"/>
      <c r="F52" s="26"/>
      <c r="G52" s="26"/>
    </row>
  </sheetData>
  <sheetProtection algorithmName="SHA-512" hashValue="dqx5wREveBvQ8u4l7fVnEvAP3F6LFnrvMFRi0cqZuGiGTG8NlITy5WUEUKNMOP24g0QxUcu4ZfxTUwuicO0XIA==" saltValue="6496/zrj8iPpkxeTZdiQ7Q==" spinCount="100000" sheet="1" objects="1" scenarios="1"/>
  <mergeCells count="8">
    <mergeCell ref="B1:H1"/>
    <mergeCell ref="B3:H4"/>
    <mergeCell ref="B6:H6"/>
    <mergeCell ref="B11:B12"/>
    <mergeCell ref="B39:C40"/>
    <mergeCell ref="D39:D40"/>
    <mergeCell ref="E39:E40"/>
    <mergeCell ref="F39:F40"/>
  </mergeCells>
  <dataValidations count="3">
    <dataValidation type="list" allowBlank="1" showInputMessage="1" showErrorMessage="1" sqref="D18" xr:uid="{184D6D10-C5EE-4829-BF7B-AC786D56FC49}">
      <formula1>$E$50:$E$51</formula1>
    </dataValidation>
    <dataValidation type="list" allowBlank="1" showInputMessage="1" showErrorMessage="1" sqref="D15" xr:uid="{97A21281-05AD-4A73-9DD5-69653A195742}">
      <formula1>$D$50:$D$52</formula1>
    </dataValidation>
    <dataValidation type="list" allowBlank="1" showInputMessage="1" showErrorMessage="1" sqref="D14" xr:uid="{4531D322-07EF-494C-98C5-4E655569975C}">
      <formula1>$B$50:$B$52</formula1>
    </dataValidation>
  </dataValidations>
  <hyperlinks>
    <hyperlink ref="B43" r:id="rId1" xr:uid="{EEEAC551-B1E9-4185-8B31-4424CC062C53}"/>
  </hyperlinks>
  <pageMargins left="0.70866141732283472" right="0.70866141732283472" top="0.74803149606299213" bottom="0.74803149606299213" header="0.31496062992125984" footer="0.31496062992125984"/>
  <pageSetup paperSize="9" scale="53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imms_x0020_record xmlns="b76bb2da-b7c2-4e3b-a25c-d0cf76d835e2" xsi:nil="true"/>
    <Expiry xmlns="b76bb2da-b7c2-4e3b-a25c-d0cf76d835e2" xsi:nil="true"/>
    <TaxCatchAll xmlns="8d959d4e-c993-4d41-af39-0c4a2c87f2b0" xsi:nil="true"/>
    <lcf76f155ced4ddcb4097134ff3c332f xmlns="b76bb2da-b7c2-4e3b-a25c-d0cf76d835e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76108DE8FEF1448B564B4C214AFA28" ma:contentTypeVersion="21" ma:contentTypeDescription="Create a new document." ma:contentTypeScope="" ma:versionID="c8a50d67e1fb2b6b1469ce73219750af">
  <xsd:schema xmlns:xsd="http://www.w3.org/2001/XMLSchema" xmlns:xs="http://www.w3.org/2001/XMLSchema" xmlns:p="http://schemas.microsoft.com/office/2006/metadata/properties" xmlns:ns2="b76bb2da-b7c2-4e3b-a25c-d0cf76d835e2" xmlns:ns3="8d959d4e-c993-4d41-af39-0c4a2c87f2b0" targetNamespace="http://schemas.microsoft.com/office/2006/metadata/properties" ma:root="true" ma:fieldsID="7cf49dc4d3cb32d1d22f8e9958ceee95" ns2:_="" ns3:_="">
    <xsd:import namespace="b76bb2da-b7c2-4e3b-a25c-d0cf76d835e2"/>
    <xsd:import namespace="8d959d4e-c993-4d41-af39-0c4a2c87f2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Expiry" minOccurs="0"/>
                <xsd:element ref="ns2:Gimms_x0020_record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6bb2da-b7c2-4e3b-a25c-d0cf76d835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Expiry" ma:index="16" nillable="true" ma:displayName="Expiry" ma:internalName="Expiry">
      <xsd:simpleType>
        <xsd:restriction base="dms:Text">
          <xsd:maxLength value="255"/>
        </xsd:restriction>
      </xsd:simpleType>
    </xsd:element>
    <xsd:element name="Gimms_x0020_record" ma:index="17" nillable="true" ma:displayName="Gimms record" ma:internalName="Gimms_x0020_record">
      <xsd:simpleType>
        <xsd:restriction base="dms:Text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63c266f-2106-44df-968c-0e87208a8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59d4e-c993-4d41-af39-0c4a2c87f2b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9141664-cf30-4052-a897-737ebf6dc758}" ma:internalName="TaxCatchAll" ma:showField="CatchAllData" ma:web="8d959d4e-c993-4d41-af39-0c4a2c87f2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F6759A-411C-47A4-81C7-443EA41B1022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8d959d4e-c993-4d41-af39-0c4a2c87f2b0"/>
    <ds:schemaRef ds:uri="b76bb2da-b7c2-4e3b-a25c-d0cf76d835e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7D990F4-D657-43D7-BE10-3A86898D48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EDB2F5-B850-42DF-B993-A599660BD5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6bb2da-b7c2-4e3b-a25c-d0cf76d835e2"/>
    <ds:schemaRef ds:uri="8d959d4e-c993-4d41-af39-0c4a2c87f2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RLP Calculator</vt:lpstr>
      <vt:lpstr>'RLP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Hay, Justin</dc:creator>
  <cp:lastModifiedBy>Hay, Justin</cp:lastModifiedBy>
  <cp:lastPrinted>2026-04-02T14:58:44Z</cp:lastPrinted>
  <dcterms:created xsi:type="dcterms:W3CDTF">2025-07-22T09:48:29Z</dcterms:created>
  <dcterms:modified xsi:type="dcterms:W3CDTF">2026-04-02T14:59:09Z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 Version">
    <vt:lpwstr>1.0.0</vt:lpwstr>
  </property>
  <property fmtid="{D5CDD505-2E9C-101B-9397-08002B2CF9AE}" pid="3" name="MSIP_Label_959a91ea-2073-4935-a795-8d5add99d027_Enabled">
    <vt:lpwstr>true</vt:lpwstr>
  </property>
  <property fmtid="{D5CDD505-2E9C-101B-9397-08002B2CF9AE}" pid="4" name="MSIP_Label_959a91ea-2073-4935-a795-8d5add99d027_SetDate">
    <vt:lpwstr>2026-04-02T10:58:32Z</vt:lpwstr>
  </property>
  <property fmtid="{D5CDD505-2E9C-101B-9397-08002B2CF9AE}" pid="5" name="MSIP_Label_959a91ea-2073-4935-a795-8d5add99d027_Method">
    <vt:lpwstr>Privileged</vt:lpwstr>
  </property>
  <property fmtid="{D5CDD505-2E9C-101B-9397-08002B2CF9AE}" pid="6" name="MSIP_Label_959a91ea-2073-4935-a795-8d5add99d027_Name">
    <vt:lpwstr>Non-Confidential</vt:lpwstr>
  </property>
  <property fmtid="{D5CDD505-2E9C-101B-9397-08002B2CF9AE}" pid="7" name="MSIP_Label_959a91ea-2073-4935-a795-8d5add99d027_SiteId">
    <vt:lpwstr>d246baab-cc00-4ed2-bc4e-f8a46cbc590d</vt:lpwstr>
  </property>
  <property fmtid="{D5CDD505-2E9C-101B-9397-08002B2CF9AE}" pid="8" name="MSIP_Label_959a91ea-2073-4935-a795-8d5add99d027_ActionId">
    <vt:lpwstr>0b358a15-99ad-449b-9de6-6cfca3f2aa4d</vt:lpwstr>
  </property>
  <property fmtid="{D5CDD505-2E9C-101B-9397-08002B2CF9AE}" pid="9" name="MSIP_Label_959a91ea-2073-4935-a795-8d5add99d027_ContentBits">
    <vt:lpwstr>0</vt:lpwstr>
  </property>
  <property fmtid="{D5CDD505-2E9C-101B-9397-08002B2CF9AE}" pid="10" name="MSIP_Label_959a91ea-2073-4935-a795-8d5add99d027_Tag">
    <vt:lpwstr>10, 0, 1, 1</vt:lpwstr>
  </property>
  <property fmtid="{D5CDD505-2E9C-101B-9397-08002B2CF9AE}" pid="11" name="ContentTypeId">
    <vt:lpwstr>0x0101001976108DE8FEF1448B564B4C214AFA28</vt:lpwstr>
  </property>
  <property fmtid="{D5CDD505-2E9C-101B-9397-08002B2CF9AE}" pid="12" name="MediaServiceImageTags">
    <vt:lpwstr/>
  </property>
</Properties>
</file>